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76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<sst xmlns="http://schemas.openxmlformats.org/spreadsheetml/2006/main" count="63" uniqueCount="38">
  <si>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l.p.</t>
  </si>
  <si>
    <t>Nazwa i cel</t>
  </si>
  <si>
    <t>jednostka odpowiedzialna lub koordynująca</t>
  </si>
  <si>
    <t>okres realizacji ( w wierszu program/umowa)</t>
  </si>
  <si>
    <t>łączne nakłady finansowe</t>
  </si>
  <si>
    <t>limity wydatków w poszczególnych latach (wszystkie lata )</t>
  </si>
  <si>
    <t>od</t>
  </si>
  <si>
    <t>do</t>
  </si>
  <si>
    <t>Przdsięwzięcia ogółem</t>
  </si>
  <si>
    <t>wydatki bieżące</t>
  </si>
  <si>
    <t>wydatki majątkowe</t>
  </si>
  <si>
    <t>1) programy,projekty lub zadania (razem)</t>
  </si>
  <si>
    <t>a) programy,projekty lub zadania związane z programami realizowanymi z udziałem środków, o których mowa w art. 5 ust. 1 pkt 2 i 3, (razem )</t>
  </si>
  <si>
    <t>program 1 ogółem</t>
  </si>
  <si>
    <t>program 2 ogółem</t>
  </si>
  <si>
    <t>b) programy,projekty lub zadania związane z umowami partnerstwa publiczno-prywatnego (razem )</t>
  </si>
  <si>
    <t>c) programy,projekty lub zadania pozostałe (inne niż wymienione w lit. a i b ) (razem )</t>
  </si>
  <si>
    <t>2) umowy,których realizacja w roku budżetowym i w latach następnych jest niezbędna dla zapewnienia ciągłości działania jednostki i których płatności przypadają w okresie dłuższym niż rok</t>
  </si>
  <si>
    <t>Umowa 1 ogółem</t>
  </si>
  <si>
    <t>3) gwarancje i poręczenia udzielane przez jednostki samorządu terytorialnego ( razem)</t>
  </si>
  <si>
    <t>umowa 1 ogółem</t>
  </si>
  <si>
    <t>Gmina Nowe Ostrowy</t>
  </si>
  <si>
    <t>Wykaz przedsięwzięć do WPF na lata 2011-2012</t>
  </si>
  <si>
    <t>"Małe dzieci-wielkie nadzieje" Cel:utrzymanie dostępności do wysokiej jakości wychowania przedszkolnego w gminie Nowe Ostrowy poprzez objęcie wsparciem 55 dziewczynek i chłopców w wieku 3-5 lat - 80195</t>
  </si>
  <si>
    <t>wydatki poniesione w latach poprzednich</t>
  </si>
  <si>
    <t>załącznik nr 2</t>
  </si>
  <si>
    <t>limit zobowiązań</t>
  </si>
  <si>
    <t>Różne opłaty i składki niezbędne do prawidłowego funkcjonowania UG:TPP nr 3141383, ER nr 0046597, Z nr 0051344, W nr 0027094, OCM nr 0120211, AGN nr 5787089 ( par.4430)</t>
  </si>
  <si>
    <t>Różne opłaty i składki niezbędne do prawidłowego funkcjonowania jednostek organizacyjnych: TPP nr 3141383, ER nr 0046597,  AGN nr 5787087,5787089,5786487 ( par. 4430)</t>
  </si>
  <si>
    <t>"Przebudowa Stacji Uzdatniania Wody" - 40002</t>
  </si>
  <si>
    <t>program 3 ogółem</t>
  </si>
  <si>
    <t>"Budowa systemu ochrony wód powierzchniowych - oczyszczalnie przydomowe"  Cel: budowa przydomowych oczyszczalni ścieków- 01010</t>
  </si>
  <si>
    <t>"Budowa hali sportowej w miejscowości Ostrowy" Cel: budowa hali na potrzeby dzieci i młodziezy z terenu Gminy Nowe Ostrowy - 80110</t>
  </si>
  <si>
    <t>"Budowa boiska wielofunkcyjnego typu Orlik" Cel: budowa boiska dla potrzeb mieszkańców gminy - 92109</t>
  </si>
  <si>
    <t>program 4 ogółem</t>
  </si>
  <si>
    <t>program 5 ogółem</t>
  </si>
  <si>
    <t>"Remont i wyposażenie budynku strażnicy OSP oraz budowa boiska wielofunkcyjnego w miejscowości Imielno" Cel: zwiększenie atrakcyjności miejscowości Imielno poprzez remont i wyposażenie budynku strażnicy OSP jako miejsca integracji społeczności lokalnej oraz wzrost dostępności do infrastruktury sportowej dla mieszkańców miejscowości - 92109</t>
  </si>
  <si>
    <t>"Termomodernizacja budynków użyteczności publicznej w gminach ZGRK: 1. termomodernizacja Sz P im. Bohaterów Bitwy nad Bzurą w Imielnie, 2. termomodernizacja budynku Ośrodka Zdrowia w Wołodrzy" Cel: podniesienie atrakcyjności budynków, ocieplenie- 70005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</si>
</sst>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2" xfId="0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zoomScalePageLayoutView="0" workbookViewId="0" topLeftCell="B36">
      <selection activeCell="H33" sqref="H33"/>
    </sheetView>
  </sheetViews>
  <sheetFormatPr defaultColWidth="9.140625" defaultRowHeight="12.75"/>
  <cols>
    <col min="1" max="1" width="3.421875" style="0" hidden="1" customWidth="1"/>
    <col min="2" max="2" width="4.28125" style="0" customWidth="1"/>
    <col min="3" max="3" width="23.57421875" style="0" customWidth="1"/>
    <col min="4" max="4" width="15.8515625" style="0" customWidth="1"/>
    <col min="5" max="5" width="7.421875" style="0" customWidth="1"/>
    <col min="6" max="6" width="7.8515625" style="0" customWidth="1"/>
    <col min="7" max="7" width="11.7109375" style="0" bestFit="1" customWidth="1"/>
    <col min="8" max="8" width="11.7109375" style="0" customWidth="1"/>
    <col min="9" max="9" width="13.57421875" style="0" customWidth="1"/>
    <col min="10" max="10" width="14.57421875" style="0" customWidth="1"/>
    <col min="11" max="11" width="10.140625" style="0" customWidth="1"/>
    <col min="12" max="12" width="12.00390625" style="0" customWidth="1"/>
    <col min="13" max="13" width="13.140625" style="0" customWidth="1"/>
  </cols>
  <sheetData>
    <row r="1" spans="3:10" ht="12.75">
      <c r="C1" s="3" t="s">
        <v>22</v>
      </c>
      <c r="J1" t="s">
        <v>25</v>
      </c>
    </row>
    <row r="2" spans="2:13" ht="36.75" customHeight="1">
      <c r="B2" s="19" t="s">
        <v>0</v>
      </c>
      <c r="C2" s="19" t="s">
        <v>1</v>
      </c>
      <c r="D2" s="20" t="s">
        <v>2</v>
      </c>
      <c r="E2" s="20" t="s">
        <v>3</v>
      </c>
      <c r="F2" s="20"/>
      <c r="G2" s="20" t="s">
        <v>4</v>
      </c>
      <c r="H2" s="30" t="s">
        <v>24</v>
      </c>
      <c r="I2" s="27" t="s">
        <v>5</v>
      </c>
      <c r="J2" s="28"/>
      <c r="K2" s="35"/>
      <c r="L2" s="36"/>
      <c r="M2" s="30" t="s">
        <v>26</v>
      </c>
    </row>
    <row r="3" spans="2:13" ht="35.25" customHeight="1">
      <c r="B3" s="19"/>
      <c r="C3" s="19"/>
      <c r="D3" s="19"/>
      <c r="E3" s="7" t="s">
        <v>6</v>
      </c>
      <c r="F3" s="7" t="s">
        <v>7</v>
      </c>
      <c r="G3" s="19"/>
      <c r="H3" s="31"/>
      <c r="I3" s="7">
        <v>2011</v>
      </c>
      <c r="J3" s="7">
        <v>2012</v>
      </c>
      <c r="K3" s="7">
        <v>2013</v>
      </c>
      <c r="L3" s="7">
        <v>2014</v>
      </c>
      <c r="M3" s="31"/>
    </row>
    <row r="4" spans="2:13" ht="12.75">
      <c r="B4" s="9"/>
      <c r="C4" s="24" t="s">
        <v>8</v>
      </c>
      <c r="D4" s="25"/>
      <c r="E4" s="25"/>
      <c r="F4" s="26"/>
      <c r="G4" s="10">
        <f>SUM(G5:G6)</f>
        <v>8858387.02</v>
      </c>
      <c r="H4" s="10">
        <f>SUM(H5:H6)</f>
        <v>396395.62</v>
      </c>
      <c r="I4" s="10">
        <f>SUM(I5:I6)</f>
        <v>2544133.4699999997</v>
      </c>
      <c r="J4" s="10">
        <f>SUM(J5:J6)</f>
        <v>3811563.4299999997</v>
      </c>
      <c r="K4" s="10">
        <v>950000</v>
      </c>
      <c r="L4" s="10">
        <v>950000</v>
      </c>
      <c r="M4" s="10">
        <f>SUM(M5:M6)</f>
        <v>8255696.899999999</v>
      </c>
    </row>
    <row r="5" spans="2:13" ht="12.75">
      <c r="B5" s="9"/>
      <c r="C5" s="32" t="s">
        <v>9</v>
      </c>
      <c r="D5" s="33"/>
      <c r="E5" s="33"/>
      <c r="F5" s="34"/>
      <c r="G5" s="11">
        <f>SUM(G8+G39)</f>
        <v>754245</v>
      </c>
      <c r="H5" s="11">
        <f>SUM(H8+H39)</f>
        <v>167601.53</v>
      </c>
      <c r="I5" s="11">
        <f>SUM(I8+I39)</f>
        <v>362377.47</v>
      </c>
      <c r="J5" s="11">
        <f>SUM(J8+J39)</f>
        <v>224266</v>
      </c>
      <c r="K5" s="11">
        <v>0</v>
      </c>
      <c r="L5" s="11">
        <v>0</v>
      </c>
      <c r="M5" s="11">
        <f>SUM(M8+M39)</f>
        <v>586643.47</v>
      </c>
    </row>
    <row r="6" spans="2:13" ht="12.75">
      <c r="B6" s="9"/>
      <c r="C6" s="32" t="s">
        <v>10</v>
      </c>
      <c r="D6" s="33"/>
      <c r="E6" s="33"/>
      <c r="F6" s="34"/>
      <c r="G6" s="11">
        <f>SUM(G9+G42)</f>
        <v>8104142.02</v>
      </c>
      <c r="H6" s="11">
        <f>SUM(H9+H42)</f>
        <v>228794.09000000003</v>
      </c>
      <c r="I6" s="11">
        <f>SUM(I9+I42)</f>
        <v>2181756</v>
      </c>
      <c r="J6" s="11">
        <f>SUM(J9+J42)</f>
        <v>3587297.4299999997</v>
      </c>
      <c r="K6" s="11">
        <v>950000</v>
      </c>
      <c r="L6" s="11">
        <v>950000</v>
      </c>
      <c r="M6" s="11">
        <f>SUM(M9+M42)</f>
        <v>7669053.43</v>
      </c>
    </row>
    <row r="7" spans="2:13" ht="12.75">
      <c r="B7" s="9"/>
      <c r="C7" s="21" t="s">
        <v>11</v>
      </c>
      <c r="D7" s="22"/>
      <c r="E7" s="22"/>
      <c r="F7" s="23"/>
      <c r="G7" s="10">
        <f>SUM(G8:G9)</f>
        <v>8772941.02</v>
      </c>
      <c r="H7" s="10">
        <f>SUM(H8:H9)</f>
        <v>371949.62</v>
      </c>
      <c r="I7" s="10">
        <f>SUM(I8:I9)</f>
        <v>2518133.4699999997</v>
      </c>
      <c r="J7" s="10">
        <f>SUM(J8:J9)</f>
        <v>3776563.4299999997</v>
      </c>
      <c r="K7" s="10">
        <v>950000</v>
      </c>
      <c r="L7" s="10">
        <v>950000</v>
      </c>
      <c r="M7" s="10">
        <f>SUM(M8:M9)</f>
        <v>8194696.899999999</v>
      </c>
    </row>
    <row r="8" spans="2:13" ht="12.75">
      <c r="B8" s="9"/>
      <c r="C8" s="24" t="s">
        <v>9</v>
      </c>
      <c r="D8" s="25"/>
      <c r="E8" s="25"/>
      <c r="F8" s="26"/>
      <c r="G8" s="11">
        <f>SUM(G11+G19)</f>
        <v>668799</v>
      </c>
      <c r="H8" s="11">
        <f>SUM(H11+H19)</f>
        <v>143155.53</v>
      </c>
      <c r="I8" s="11">
        <f>SUM(I11+I19)</f>
        <v>336377.47</v>
      </c>
      <c r="J8" s="11">
        <f>SUM(J11+J19)</f>
        <v>189266</v>
      </c>
      <c r="K8" s="11">
        <v>0</v>
      </c>
      <c r="L8" s="11">
        <v>0</v>
      </c>
      <c r="M8" s="11">
        <f>SUM(M11+M19)</f>
        <v>525643.47</v>
      </c>
    </row>
    <row r="9" spans="2:13" ht="12.75">
      <c r="B9" s="9"/>
      <c r="C9" s="24" t="s">
        <v>10</v>
      </c>
      <c r="D9" s="25"/>
      <c r="E9" s="25"/>
      <c r="F9" s="26"/>
      <c r="G9" s="11">
        <f>SUM(G13+G20+G27)</f>
        <v>8104142.02</v>
      </c>
      <c r="H9" s="11">
        <f>SUM(H13+H20+H27)</f>
        <v>228794.09000000003</v>
      </c>
      <c r="I9" s="11">
        <f>SUM(I13+I20+I27)</f>
        <v>2181756</v>
      </c>
      <c r="J9" s="11">
        <f>SUM(J13+J20+J27)</f>
        <v>3587297.4299999997</v>
      </c>
      <c r="K9" s="11">
        <v>950000</v>
      </c>
      <c r="L9" s="11">
        <v>950000</v>
      </c>
      <c r="M9" s="11">
        <f>SUM(M13+M20+M27)</f>
        <v>7669053.43</v>
      </c>
    </row>
    <row r="10" spans="2:13" ht="23.25" customHeight="1">
      <c r="B10" s="9"/>
      <c r="C10" s="27" t="s">
        <v>12</v>
      </c>
      <c r="D10" s="28"/>
      <c r="E10" s="28"/>
      <c r="F10" s="29"/>
      <c r="G10" s="10">
        <f>SUM(G13+G11)</f>
        <v>1246330</v>
      </c>
      <c r="H10" s="10">
        <f>SUM(H13+H11)</f>
        <v>177977.52000000002</v>
      </c>
      <c r="I10" s="10">
        <f>SUM(I13+I11)</f>
        <v>529057.47</v>
      </c>
      <c r="J10" s="10">
        <f>SUM(J13+J11)</f>
        <v>539295.01</v>
      </c>
      <c r="K10" s="10">
        <v>0</v>
      </c>
      <c r="L10" s="10">
        <v>0</v>
      </c>
      <c r="M10" s="10">
        <f>SUM(M13+M11)</f>
        <v>1068352.48</v>
      </c>
    </row>
    <row r="11" spans="2:13" ht="12.75">
      <c r="B11" s="9"/>
      <c r="C11" s="24" t="s">
        <v>9</v>
      </c>
      <c r="D11" s="25"/>
      <c r="E11" s="25"/>
      <c r="F11" s="26"/>
      <c r="G11" s="10">
        <f>SUM(G12)</f>
        <v>668799</v>
      </c>
      <c r="H11" s="10">
        <f>SUM(H12)</f>
        <v>143155.53</v>
      </c>
      <c r="I11" s="10">
        <f>SUM(I12)</f>
        <v>336377.47</v>
      </c>
      <c r="J11" s="10">
        <f>SUM(J12)</f>
        <v>189266</v>
      </c>
      <c r="K11" s="10">
        <v>0</v>
      </c>
      <c r="L11" s="10">
        <v>0</v>
      </c>
      <c r="M11" s="10">
        <v>525643.47</v>
      </c>
    </row>
    <row r="12" spans="2:13" ht="77.25" customHeight="1">
      <c r="B12" s="9"/>
      <c r="C12" s="2" t="s">
        <v>23</v>
      </c>
      <c r="D12" s="12" t="s">
        <v>21</v>
      </c>
      <c r="E12" s="13">
        <v>2010</v>
      </c>
      <c r="F12" s="13">
        <v>2012</v>
      </c>
      <c r="G12" s="11">
        <v>668799</v>
      </c>
      <c r="H12" s="11">
        <v>143155.53</v>
      </c>
      <c r="I12" s="11">
        <v>336377.47</v>
      </c>
      <c r="J12" s="11">
        <v>189266</v>
      </c>
      <c r="K12" s="11">
        <v>0</v>
      </c>
      <c r="L12" s="11">
        <v>0</v>
      </c>
      <c r="M12" s="11">
        <v>525643.47</v>
      </c>
    </row>
    <row r="13" spans="2:13" ht="12.75">
      <c r="B13" s="9"/>
      <c r="C13" s="24" t="s">
        <v>10</v>
      </c>
      <c r="D13" s="25"/>
      <c r="E13" s="25"/>
      <c r="F13" s="26"/>
      <c r="G13" s="10">
        <f>SUM(G14+G16)</f>
        <v>577531</v>
      </c>
      <c r="H13" s="10">
        <f>SUM(H14+H16)</f>
        <v>34821.990000000005</v>
      </c>
      <c r="I13" s="10">
        <f>SUM(I14+I16)</f>
        <v>192680</v>
      </c>
      <c r="J13" s="10">
        <f>SUM(J14+J16)</f>
        <v>350029.01</v>
      </c>
      <c r="K13" s="10">
        <v>0</v>
      </c>
      <c r="L13" s="10">
        <v>0</v>
      </c>
      <c r="M13" s="10">
        <f>SUM(M14+M16)</f>
        <v>542709.01</v>
      </c>
    </row>
    <row r="14" spans="2:13" ht="16.5" customHeight="1">
      <c r="B14" s="9"/>
      <c r="C14" s="7" t="s">
        <v>13</v>
      </c>
      <c r="D14" s="37" t="s">
        <v>21</v>
      </c>
      <c r="E14" s="37">
        <v>2010</v>
      </c>
      <c r="F14" s="37">
        <v>2012</v>
      </c>
      <c r="G14" s="11">
        <f>SUM(G15)</f>
        <v>564631</v>
      </c>
      <c r="H14" s="11">
        <v>23423.99</v>
      </c>
      <c r="I14" s="11">
        <f>SUM(I15)</f>
        <v>191178</v>
      </c>
      <c r="J14" s="11">
        <f>SUM(J15)</f>
        <v>350029.01</v>
      </c>
      <c r="K14" s="11">
        <v>0</v>
      </c>
      <c r="L14" s="11">
        <v>0</v>
      </c>
      <c r="M14" s="11">
        <v>541207.01</v>
      </c>
    </row>
    <row r="15" spans="2:13" ht="146.25" customHeight="1">
      <c r="B15" s="14"/>
      <c r="C15" s="4" t="s">
        <v>36</v>
      </c>
      <c r="D15" s="31"/>
      <c r="E15" s="31"/>
      <c r="F15" s="31"/>
      <c r="G15" s="15">
        <v>564631</v>
      </c>
      <c r="H15" s="15">
        <v>23423.99</v>
      </c>
      <c r="I15" s="15">
        <v>191178</v>
      </c>
      <c r="J15" s="15">
        <v>350029.01</v>
      </c>
      <c r="K15" s="15">
        <v>0</v>
      </c>
      <c r="L15" s="15">
        <v>0</v>
      </c>
      <c r="M15" s="15">
        <v>541207.01</v>
      </c>
    </row>
    <row r="16" spans="2:13" s="1" customFormat="1" ht="14.25" customHeight="1">
      <c r="B16" s="9"/>
      <c r="C16" s="6" t="s">
        <v>14</v>
      </c>
      <c r="D16" s="4"/>
      <c r="E16" s="37">
        <v>2010</v>
      </c>
      <c r="F16" s="37">
        <v>2011</v>
      </c>
      <c r="G16" s="10">
        <v>12900</v>
      </c>
      <c r="H16" s="10">
        <v>11398</v>
      </c>
      <c r="I16" s="10">
        <v>1502</v>
      </c>
      <c r="J16" s="10">
        <v>0</v>
      </c>
      <c r="K16" s="10">
        <v>0</v>
      </c>
      <c r="L16" s="10">
        <v>0</v>
      </c>
      <c r="M16" s="10">
        <v>1502</v>
      </c>
    </row>
    <row r="17" spans="2:13" ht="90.75" customHeight="1">
      <c r="B17" s="16"/>
      <c r="C17" s="2" t="s">
        <v>23</v>
      </c>
      <c r="D17" s="17" t="s">
        <v>21</v>
      </c>
      <c r="E17" s="31"/>
      <c r="F17" s="31"/>
      <c r="G17" s="18">
        <v>12900</v>
      </c>
      <c r="H17" s="18">
        <v>11398</v>
      </c>
      <c r="I17" s="18">
        <v>1502</v>
      </c>
      <c r="J17" s="18">
        <v>0</v>
      </c>
      <c r="K17" s="18">
        <v>0</v>
      </c>
      <c r="L17" s="18">
        <v>0</v>
      </c>
      <c r="M17" s="18">
        <v>1502</v>
      </c>
    </row>
    <row r="18" spans="2:13" ht="24" customHeight="1">
      <c r="B18" s="9"/>
      <c r="C18" s="27" t="s">
        <v>15</v>
      </c>
      <c r="D18" s="28"/>
      <c r="E18" s="28"/>
      <c r="F18" s="29"/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2:13" ht="12.75">
      <c r="B19" s="9"/>
      <c r="C19" s="24" t="s">
        <v>9</v>
      </c>
      <c r="D19" s="25"/>
      <c r="E19" s="25"/>
      <c r="F19" s="26"/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</row>
    <row r="20" spans="2:13" ht="12.75">
      <c r="B20" s="9"/>
      <c r="C20" s="24" t="s">
        <v>10</v>
      </c>
      <c r="D20" s="25"/>
      <c r="E20" s="25"/>
      <c r="F20" s="26"/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</row>
    <row r="21" spans="2:13" ht="12.75">
      <c r="B21" s="9"/>
      <c r="C21" s="7" t="s">
        <v>13</v>
      </c>
      <c r="D21" s="37"/>
      <c r="E21" s="9"/>
      <c r="F21" s="9"/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2:13" ht="12.75">
      <c r="B22" s="9"/>
      <c r="C22" s="9"/>
      <c r="D22" s="31"/>
      <c r="E22" s="9"/>
      <c r="F22" s="9"/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</row>
    <row r="23" spans="2:13" ht="12.75">
      <c r="B23" s="9"/>
      <c r="C23" s="7" t="s">
        <v>14</v>
      </c>
      <c r="D23" s="37"/>
      <c r="E23" s="9"/>
      <c r="F23" s="9"/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</row>
    <row r="24" spans="2:13" ht="12.75">
      <c r="B24" s="9"/>
      <c r="C24" s="9"/>
      <c r="D24" s="31"/>
      <c r="E24" s="9"/>
      <c r="F24" s="9"/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</row>
    <row r="25" spans="2:13" ht="27.75" customHeight="1">
      <c r="B25" s="9"/>
      <c r="C25" s="27" t="s">
        <v>16</v>
      </c>
      <c r="D25" s="28"/>
      <c r="E25" s="28"/>
      <c r="F25" s="29"/>
      <c r="G25" s="10">
        <f>SUM(G28+G30+G32+G34+G36)</f>
        <v>7526611.0200000005</v>
      </c>
      <c r="H25" s="10">
        <f>SUM(H28+H30+H32+H34+H36)</f>
        <v>193972.1</v>
      </c>
      <c r="I25" s="10">
        <f>SUM(I28+I30+I32+I34+I36)</f>
        <v>1989076</v>
      </c>
      <c r="J25" s="10">
        <f>SUM(J28+J30+J32+J34+J36)</f>
        <v>3237268.42</v>
      </c>
      <c r="K25" s="10">
        <v>950000</v>
      </c>
      <c r="L25" s="10">
        <v>950000</v>
      </c>
      <c r="M25" s="10">
        <f>SUM(M28+M30+M32+M34+M36)</f>
        <v>7126344.42</v>
      </c>
    </row>
    <row r="26" spans="2:13" ht="12.75">
      <c r="B26" s="9"/>
      <c r="C26" s="24" t="s">
        <v>9</v>
      </c>
      <c r="D26" s="25"/>
      <c r="E26" s="25"/>
      <c r="F26" s="26"/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</row>
    <row r="27" spans="2:13" ht="12.75">
      <c r="B27" s="9"/>
      <c r="C27" s="24" t="s">
        <v>10</v>
      </c>
      <c r="D27" s="25"/>
      <c r="E27" s="25"/>
      <c r="F27" s="26"/>
      <c r="G27" s="11">
        <v>7526611.02</v>
      </c>
      <c r="H27" s="11">
        <v>193972.1</v>
      </c>
      <c r="I27" s="11">
        <v>1989076</v>
      </c>
      <c r="J27" s="11">
        <v>3237268.42</v>
      </c>
      <c r="K27" s="11">
        <v>950000</v>
      </c>
      <c r="L27" s="11">
        <v>950000</v>
      </c>
      <c r="M27" s="11">
        <v>7126344.42</v>
      </c>
    </row>
    <row r="28" spans="2:13" ht="12.75">
      <c r="B28" s="9"/>
      <c r="C28" s="7" t="s">
        <v>13</v>
      </c>
      <c r="D28" s="37" t="s">
        <v>21</v>
      </c>
      <c r="E28" s="9"/>
      <c r="F28" s="9"/>
      <c r="G28" s="10">
        <v>1560284.1</v>
      </c>
      <c r="H28" s="10">
        <v>35284.1</v>
      </c>
      <c r="I28" s="10">
        <v>762500</v>
      </c>
      <c r="J28" s="10">
        <v>762500</v>
      </c>
      <c r="K28" s="10">
        <v>0</v>
      </c>
      <c r="L28" s="10">
        <v>0</v>
      </c>
      <c r="M28" s="10">
        <v>1525000</v>
      </c>
    </row>
    <row r="29" spans="2:13" ht="64.5" customHeight="1">
      <c r="B29" s="9"/>
      <c r="C29" s="2" t="s">
        <v>31</v>
      </c>
      <c r="D29" s="31"/>
      <c r="E29" s="9">
        <v>2010</v>
      </c>
      <c r="F29" s="9">
        <v>2012</v>
      </c>
      <c r="G29" s="11">
        <v>1560284.1</v>
      </c>
      <c r="H29" s="11">
        <v>35284.1</v>
      </c>
      <c r="I29" s="11">
        <v>762500</v>
      </c>
      <c r="J29" s="11">
        <v>762500</v>
      </c>
      <c r="K29" s="11">
        <v>0</v>
      </c>
      <c r="L29" s="11">
        <v>0</v>
      </c>
      <c r="M29" s="11">
        <v>1525000</v>
      </c>
    </row>
    <row r="30" spans="2:13" ht="12.75">
      <c r="B30" s="9"/>
      <c r="C30" s="7" t="s">
        <v>14</v>
      </c>
      <c r="D30" s="37" t="s">
        <v>21</v>
      </c>
      <c r="E30" s="9"/>
      <c r="F30" s="9"/>
      <c r="G30" s="10">
        <v>1830352</v>
      </c>
      <c r="H30" s="10">
        <v>50352</v>
      </c>
      <c r="I30" s="10">
        <v>890000</v>
      </c>
      <c r="J30" s="10">
        <v>890000</v>
      </c>
      <c r="K30" s="10">
        <v>0</v>
      </c>
      <c r="L30" s="10">
        <v>0</v>
      </c>
      <c r="M30" s="10">
        <v>1780000</v>
      </c>
    </row>
    <row r="31" spans="2:13" ht="22.5">
      <c r="B31" s="9"/>
      <c r="C31" s="2" t="s">
        <v>29</v>
      </c>
      <c r="D31" s="31"/>
      <c r="E31" s="9">
        <v>2009</v>
      </c>
      <c r="F31" s="9">
        <v>2012</v>
      </c>
      <c r="G31" s="11">
        <v>1830352</v>
      </c>
      <c r="H31" s="11">
        <v>50352</v>
      </c>
      <c r="I31" s="11">
        <v>890000</v>
      </c>
      <c r="J31" s="11">
        <v>890000</v>
      </c>
      <c r="K31" s="11">
        <v>0</v>
      </c>
      <c r="L31" s="11">
        <v>0</v>
      </c>
      <c r="M31" s="11">
        <v>1780000</v>
      </c>
    </row>
    <row r="32" spans="2:13" ht="12.75">
      <c r="B32" s="9"/>
      <c r="C32" s="6" t="s">
        <v>30</v>
      </c>
      <c r="D32" s="37" t="s">
        <v>21</v>
      </c>
      <c r="E32" s="9"/>
      <c r="F32" s="9"/>
      <c r="G32" s="10">
        <v>947598.92</v>
      </c>
      <c r="H32" s="10">
        <v>21960</v>
      </c>
      <c r="I32" s="10">
        <v>324576</v>
      </c>
      <c r="J32" s="10">
        <v>394768.42</v>
      </c>
      <c r="K32" s="10">
        <v>0</v>
      </c>
      <c r="L32" s="10">
        <v>0</v>
      </c>
      <c r="M32" s="10">
        <v>719344.42</v>
      </c>
    </row>
    <row r="33" spans="2:13" ht="128.25" customHeight="1">
      <c r="B33" s="9"/>
      <c r="C33" s="2" t="s">
        <v>37</v>
      </c>
      <c r="D33" s="31"/>
      <c r="E33" s="9">
        <v>2010</v>
      </c>
      <c r="F33" s="9">
        <v>2012</v>
      </c>
      <c r="G33" s="11">
        <v>947598.92</v>
      </c>
      <c r="H33" s="11">
        <v>21960</v>
      </c>
      <c r="I33" s="11">
        <v>324576</v>
      </c>
      <c r="J33" s="11">
        <v>394768.42</v>
      </c>
      <c r="K33" s="11">
        <v>0</v>
      </c>
      <c r="L33" s="11">
        <v>0</v>
      </c>
      <c r="M33" s="11">
        <v>719344.42</v>
      </c>
    </row>
    <row r="34" spans="2:13" ht="20.25" customHeight="1">
      <c r="B34" s="9"/>
      <c r="C34" s="6" t="s">
        <v>34</v>
      </c>
      <c r="D34" s="37" t="s">
        <v>21</v>
      </c>
      <c r="E34" s="9"/>
      <c r="F34" s="9"/>
      <c r="G34" s="10">
        <v>2938376</v>
      </c>
      <c r="H34" s="10">
        <v>86376</v>
      </c>
      <c r="I34" s="10">
        <v>2000</v>
      </c>
      <c r="J34" s="10">
        <v>950000</v>
      </c>
      <c r="K34" s="10">
        <v>950000</v>
      </c>
      <c r="L34" s="10">
        <v>950000</v>
      </c>
      <c r="M34" s="10">
        <v>2852000</v>
      </c>
    </row>
    <row r="35" spans="2:13" ht="76.5" customHeight="1">
      <c r="B35" s="9"/>
      <c r="C35" s="2" t="s">
        <v>32</v>
      </c>
      <c r="D35" s="31"/>
      <c r="E35" s="9">
        <v>2007</v>
      </c>
      <c r="F35" s="9">
        <v>2014</v>
      </c>
      <c r="G35" s="11">
        <v>2938376</v>
      </c>
      <c r="H35" s="11">
        <v>86376</v>
      </c>
      <c r="I35" s="11">
        <v>2000</v>
      </c>
      <c r="J35" s="11">
        <v>950000</v>
      </c>
      <c r="K35" s="11">
        <v>950000</v>
      </c>
      <c r="L35" s="11">
        <v>950000</v>
      </c>
      <c r="M35" s="11">
        <v>2852000</v>
      </c>
    </row>
    <row r="36" spans="2:13" ht="15.75" customHeight="1">
      <c r="B36" s="9"/>
      <c r="C36" s="6" t="s">
        <v>35</v>
      </c>
      <c r="D36" s="37" t="s">
        <v>21</v>
      </c>
      <c r="E36" s="9"/>
      <c r="F36" s="9"/>
      <c r="G36" s="10">
        <v>250000</v>
      </c>
      <c r="H36" s="10">
        <v>0</v>
      </c>
      <c r="I36" s="10">
        <v>10000</v>
      </c>
      <c r="J36" s="10">
        <v>240000</v>
      </c>
      <c r="K36" s="10">
        <v>0</v>
      </c>
      <c r="L36" s="10">
        <v>0</v>
      </c>
      <c r="M36" s="10">
        <v>250000</v>
      </c>
    </row>
    <row r="37" spans="2:13" ht="71.25" customHeight="1">
      <c r="B37" s="9"/>
      <c r="C37" s="2" t="s">
        <v>33</v>
      </c>
      <c r="D37" s="31"/>
      <c r="E37" s="9">
        <v>2011</v>
      </c>
      <c r="F37" s="9">
        <v>2012</v>
      </c>
      <c r="G37" s="11">
        <v>250000</v>
      </c>
      <c r="H37" s="11">
        <v>0</v>
      </c>
      <c r="I37" s="11">
        <v>10000</v>
      </c>
      <c r="J37" s="11">
        <v>240000</v>
      </c>
      <c r="K37" s="11">
        <v>0</v>
      </c>
      <c r="L37" s="11">
        <v>0</v>
      </c>
      <c r="M37" s="11">
        <v>250000</v>
      </c>
    </row>
    <row r="38" spans="2:13" ht="40.5" customHeight="1">
      <c r="B38" s="9"/>
      <c r="C38" s="27" t="s">
        <v>17</v>
      </c>
      <c r="D38" s="28"/>
      <c r="E38" s="28"/>
      <c r="F38" s="29"/>
      <c r="G38" s="10">
        <f>SUM(G39)</f>
        <v>85446</v>
      </c>
      <c r="H38" s="10">
        <f>SUM(H39)</f>
        <v>24446</v>
      </c>
      <c r="I38" s="10">
        <f>SUM(I39)</f>
        <v>26000</v>
      </c>
      <c r="J38" s="10">
        <f>SUM(J39)</f>
        <v>35000</v>
      </c>
      <c r="K38" s="10">
        <v>0</v>
      </c>
      <c r="L38" s="10">
        <v>0</v>
      </c>
      <c r="M38" s="10">
        <f>SUM(I38:J38)</f>
        <v>61000</v>
      </c>
    </row>
    <row r="39" spans="2:13" ht="12.75">
      <c r="B39" s="9"/>
      <c r="C39" s="38" t="s">
        <v>9</v>
      </c>
      <c r="D39" s="39"/>
      <c r="E39" s="39"/>
      <c r="F39" s="40"/>
      <c r="G39" s="15">
        <f>SUM(G40:G41)</f>
        <v>85446</v>
      </c>
      <c r="H39" s="15">
        <f>SUM(H40:H41)</f>
        <v>24446</v>
      </c>
      <c r="I39" s="15">
        <f>SUM(I40:I41)</f>
        <v>26000</v>
      </c>
      <c r="J39" s="15">
        <f>SUM(J40:J41)</f>
        <v>35000</v>
      </c>
      <c r="K39" s="15">
        <v>0</v>
      </c>
      <c r="L39" s="15">
        <v>0</v>
      </c>
      <c r="M39" s="15">
        <f>SUM(M38)</f>
        <v>61000</v>
      </c>
    </row>
    <row r="40" spans="2:14" ht="78.75">
      <c r="B40" s="9"/>
      <c r="C40" s="2" t="s">
        <v>27</v>
      </c>
      <c r="D40" s="13" t="s">
        <v>21</v>
      </c>
      <c r="E40" s="13">
        <v>2010</v>
      </c>
      <c r="F40" s="13">
        <v>2012</v>
      </c>
      <c r="G40" s="11">
        <v>34446</v>
      </c>
      <c r="H40" s="11">
        <v>9446</v>
      </c>
      <c r="I40" s="11">
        <v>10000</v>
      </c>
      <c r="J40" s="11">
        <v>15000</v>
      </c>
      <c r="K40" s="11">
        <v>0</v>
      </c>
      <c r="L40" s="11">
        <v>0</v>
      </c>
      <c r="M40" s="11">
        <v>25000</v>
      </c>
      <c r="N40" s="5"/>
    </row>
    <row r="41" spans="2:13" ht="78.75">
      <c r="B41" s="9"/>
      <c r="C41" s="17" t="s">
        <v>28</v>
      </c>
      <c r="D41" s="8" t="s">
        <v>21</v>
      </c>
      <c r="E41" s="8">
        <v>2010</v>
      </c>
      <c r="F41" s="8">
        <v>2012</v>
      </c>
      <c r="G41" s="18">
        <v>51000</v>
      </c>
      <c r="H41" s="18">
        <v>15000</v>
      </c>
      <c r="I41" s="18">
        <v>16000</v>
      </c>
      <c r="J41" s="18">
        <v>20000</v>
      </c>
      <c r="K41" s="18">
        <v>0</v>
      </c>
      <c r="L41" s="18">
        <v>0</v>
      </c>
      <c r="M41" s="18">
        <v>36000</v>
      </c>
    </row>
    <row r="42" spans="2:13" ht="12.75">
      <c r="B42" s="9"/>
      <c r="C42" s="24" t="s">
        <v>10</v>
      </c>
      <c r="D42" s="25"/>
      <c r="E42" s="25"/>
      <c r="F42" s="26"/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</row>
    <row r="43" spans="2:13" ht="12.75">
      <c r="B43" s="9"/>
      <c r="C43" s="7" t="s">
        <v>18</v>
      </c>
      <c r="D43" s="37"/>
      <c r="E43" s="9"/>
      <c r="F43" s="9"/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2:13" ht="12.75">
      <c r="B44" s="9"/>
      <c r="C44" s="9"/>
      <c r="D44" s="31"/>
      <c r="E44" s="9"/>
      <c r="F44" s="9"/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</row>
    <row r="45" spans="2:13" ht="25.5" customHeight="1">
      <c r="B45" s="9"/>
      <c r="C45" s="27" t="s">
        <v>19</v>
      </c>
      <c r="D45" s="28"/>
      <c r="E45" s="28"/>
      <c r="F45" s="29"/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2:13" ht="12.75">
      <c r="B46" s="9"/>
      <c r="C46" s="24" t="s">
        <v>9</v>
      </c>
      <c r="D46" s="25"/>
      <c r="E46" s="25"/>
      <c r="F46" s="26"/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</row>
    <row r="47" spans="2:13" ht="12.75">
      <c r="B47" s="9"/>
      <c r="C47" s="9" t="s">
        <v>20</v>
      </c>
      <c r="D47" s="37"/>
      <c r="E47" s="9"/>
      <c r="F47" s="9"/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</row>
    <row r="48" spans="2:13" ht="12.75">
      <c r="B48" s="9"/>
      <c r="C48" s="9"/>
      <c r="D48" s="31"/>
      <c r="E48" s="9"/>
      <c r="F48" s="9"/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</row>
  </sheetData>
  <sheetProtection/>
  <mergeCells count="42">
    <mergeCell ref="D47:D48"/>
    <mergeCell ref="C42:F42"/>
    <mergeCell ref="D43:D44"/>
    <mergeCell ref="C45:F45"/>
    <mergeCell ref="C46:F46"/>
    <mergeCell ref="C39:F39"/>
    <mergeCell ref="D32:D33"/>
    <mergeCell ref="C26:F26"/>
    <mergeCell ref="C27:F27"/>
    <mergeCell ref="D34:D35"/>
    <mergeCell ref="D36:D37"/>
    <mergeCell ref="D23:D24"/>
    <mergeCell ref="E14:E15"/>
    <mergeCell ref="F14:F15"/>
    <mergeCell ref="D28:D29"/>
    <mergeCell ref="D30:D31"/>
    <mergeCell ref="C38:F38"/>
    <mergeCell ref="C11:F11"/>
    <mergeCell ref="C13:F13"/>
    <mergeCell ref="D14:D15"/>
    <mergeCell ref="C25:F25"/>
    <mergeCell ref="E16:E17"/>
    <mergeCell ref="F16:F17"/>
    <mergeCell ref="C18:F18"/>
    <mergeCell ref="C19:F19"/>
    <mergeCell ref="C20:F20"/>
    <mergeCell ref="D21:D22"/>
    <mergeCell ref="C9:F9"/>
    <mergeCell ref="C10:F10"/>
    <mergeCell ref="H2:H3"/>
    <mergeCell ref="M2:M3"/>
    <mergeCell ref="C4:F4"/>
    <mergeCell ref="C5:F5"/>
    <mergeCell ref="C6:F6"/>
    <mergeCell ref="E2:F2"/>
    <mergeCell ref="I2:L2"/>
    <mergeCell ref="B2:B3"/>
    <mergeCell ref="C2:C3"/>
    <mergeCell ref="D2:D3"/>
    <mergeCell ref="G2:G3"/>
    <mergeCell ref="C7:F7"/>
    <mergeCell ref="C8:F8"/>
  </mergeCells>
  <printOptions/>
  <pageMargins left="0.19" right="0.14" top="0.53" bottom="1" header="0.16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Michał S</dc:creator>
  <cp:keywords/>
  <dc:description/>
  <cp:lastModifiedBy>ADMIN</cp:lastModifiedBy>
  <cp:lastPrinted>2011-08-23T09:50:21Z</cp:lastPrinted>
  <dcterms:created xsi:type="dcterms:W3CDTF">2010-11-07T09:15:13Z</dcterms:created>
  <dcterms:modified xsi:type="dcterms:W3CDTF">2011-08-23T09:53:36Z</dcterms:modified>
  <cp:category/>
  <cp:version/>
  <cp:contentType/>
  <cp:contentStatus/>
</cp:coreProperties>
</file>